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п1" sheetId="1" r:id="rId1"/>
  </sheets>
  <definedNames>
    <definedName name="_xlnm.Print_Area" localSheetId="0">'п1'!$A$1:$E$51</definedName>
  </definedNames>
  <calcPr fullCalcOnLoad="1"/>
</workbook>
</file>

<file path=xl/sharedStrings.xml><?xml version="1.0" encoding="utf-8"?>
<sst xmlns="http://schemas.openxmlformats.org/spreadsheetml/2006/main" count="87" uniqueCount="86">
  <si>
    <t>(тыс. рублей)</t>
  </si>
  <si>
    <t>Код БК РФ</t>
  </si>
  <si>
    <t>Наименование статьи доходов </t>
  </si>
  <si>
    <t> 1 00 00000 00 0000 000</t>
  </si>
  <si>
    <t>НАЛОГОВЫЕ И НЕНАЛОГОВЫЕ ДОХОДЫ</t>
  </si>
  <si>
    <t> 1 01 00000 00 0000 000</t>
  </si>
  <si>
    <t> НАЛОГИ НА ПРИБЫЛЬ, ДОХОДЫ</t>
  </si>
  <si>
    <t> 1 01 02000 01 0000 110</t>
  </si>
  <si>
    <t> Налог на доходы физических лиц</t>
  </si>
  <si>
    <t> 1 01 02010 01 0000 110</t>
  </si>
  <si>
    <t> 1 05 00000 00 0000 000</t>
  </si>
  <si>
    <t> НАЛОГИ НА СОВОКУПНЫЙ ДОХОД</t>
  </si>
  <si>
    <t> 1 05 03000 01 0000 110</t>
  </si>
  <si>
    <t> Единый сельскохозяйственный налог</t>
  </si>
  <si>
    <t>1 06 00000 00 0000 000</t>
  </si>
  <si>
    <t>НАЛОГИ НА ИМУЩЕСТВО</t>
  </si>
  <si>
    <t> 1 08 00000 00 0000 000</t>
  </si>
  <si>
    <t> ГОСУДАРСТВЕННАЯ ПОШЛИНА</t>
  </si>
  <si>
    <t> 1 11 00000 00 0000 000</t>
  </si>
  <si>
    <t> ДОХОДЫ ОТ ИСПОЛЬЗОВАНИЯ ИМУЩЕСТВА, НАХОДЯЩЕГОСЯ В ГОСУДАРСТВЕННОЙ И МУНИЦИПАЛЬНОЙ СОБСТВЕННОСТИ</t>
  </si>
  <si>
    <t> 1 11 05000 00 0000 120</t>
  </si>
  <si>
    <t> 2 00 00000 00 0000 000</t>
  </si>
  <si>
    <t> БЕЗВОЗМЕЗДНЫЕ ПОСТУПЛЕНИЯ</t>
  </si>
  <si>
    <t> 2 02 00000 00 0000 000</t>
  </si>
  <si>
    <t xml:space="preserve">                       </t>
  </si>
  <si>
    <t> Всего доходов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</si>
  <si>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</si>
  <si>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</si>
  <si>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</si>
  <si>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</si>
  <si>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</si>
  <si>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 1 08 04000 01 0000 110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</si>
  <si>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</si>
  <si>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1 08 04020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</si>
  <si>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</si>
  <si>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Субвенции бюджетам на осуществление первичного воинского учета на территориях, где отсутствуют военные комиссариаты</t>
  </si>
  <si>
    <t> 1 05 03010 01 0000 110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</si>
  <si>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</si>
  <si>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</si>
  <si>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1 16 00000 00 0000 000</t>
  </si>
  <si>
    <t>ШТРАФЫ, САНКЦИИ, ВОЗМЕЩЕНИЕ УЩЕРБА</t>
  </si>
  <si>
    <t>Иные межбюджетные трансферты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</si>
  <si>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</si>
  <si>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</si>
  <si>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</si>
  <si>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</si>
  <si>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</si>
  <si>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</si>
  <si>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</si>
  <si>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</si>
  <si>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</si>
  <si>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</si>
  <si>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 (за исключением земельных участков муниципальных бюджетных и автономных учреждений)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</si>
  <si>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</si>
  <si>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</si>
  <si>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обьектам налогообложения, расположенным  в границах сельских поселений</t>
  </si>
  <si>
    <t>1 06 06030 00 0000 110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</si>
  <si>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</si>
  <si>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</si>
  <si>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</si>
  <si>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</si>
  <si>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</si>
  <si>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</si>
  <si>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 xml:space="preserve">  </t>
  </si>
  <si>
    <t>2 02 30000 00 0000 150</t>
  </si>
  <si>
    <t>2 02 35118 00 0000 150</t>
  </si>
  <si>
    <t>2 02 35118 10 0000 150</t>
  </si>
  <si>
    <t>2 02 30024 00 0000 150</t>
  </si>
  <si>
    <t>2 02 30024 10 0000 150</t>
  </si>
  <si>
    <t>2 02 40000 00 0000 150</t>
  </si>
  <si>
    <t>2 02 40014 00 0000 150</t>
  </si>
  <si>
    <t>2 02 40014 10 0000 150</t>
  </si>
  <si>
    <t> 2 02 10000 00 0000 150</t>
  </si>
  <si>
    <t> 2 02 15002 00 0000 150</t>
  </si>
  <si>
    <t> 2 02 15002 10 0000 150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</si>
  <si>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</si>
  <si>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</si>
  <si>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</si>
  <si>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2022 год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</si>
  <si>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</si>
  <si>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</si>
  <si>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</si>
  <si>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</si>
  <si>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Объем поступлений доходов в бюджет Груциновского сельского поселения Каменского района на 2021 год и на плановый период  2022 и 2023 годов</t>
  </si>
  <si>
    <t>2023 год</t>
  </si>
  <si>
    <t>Приложение 1                                                                                                                   к решению  Собрания депутатов Груциновского сельского поселения от 30.06.2021 года № 145 "О внесении изменений и дополнений в решение Собрания депутатов Груциновского сельского поселения от 28.12.2020  года № 133 "О бюджете Груциновского сельского поселения Каменского района на 2021 год и на плановый период 2022 и 2023 годов"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</si>
</sst>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m\ d\,\ yyyy"/>
    <numFmt numFmtId="189" formatCode="#\ ##0.00&quot;р.&quot;;\-#\ ##0.00&quot;р.&quot;"/>
    <numFmt numFmtId="190" formatCode="0.0"/>
    <numFmt numFmtId="191" formatCode="#,##0.0"/>
    <numFmt numFmtId="192" formatCode="#\ ##,000&quot;р.&quot;;\-#\ ##,000&quot;р.&quot;"/>
    <numFmt numFmtId="193" formatCode="#,##0.0_ ;[Red]\-#,##0.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##"/>
    <numFmt numFmtId="199" formatCode="0#"/>
    <numFmt numFmtId="200" formatCode="#,##0.0_р_."/>
    <numFmt numFmtId="201" formatCode="#,##0.00_р_."/>
    <numFmt numFmtId="202" formatCode="[$-FC19]d\ mmmm\ yyyy\ &quot;г.&quot;"/>
    <numFmt numFmtId="203" formatCode="000000"/>
    <numFmt numFmtId="204" formatCode="\+#,##0.0_р_."/>
    <numFmt numFmtId="205" formatCode="#,##0.0&quot;р.&quot;"/>
    <numFmt numFmtId="206" formatCode="#,##0.00&quot;р.&quot;"/>
    <numFmt numFmtId="207" formatCode="0.00_ ;\-0.00\ "/>
    <numFmt numFmtId="208" formatCode="_-* #,##0.0_р_._-;\-* #,##0.0_р_._-;_-* &quot;-&quot;?_р_._-;_-@_-"/>
    <numFmt numFmtId="209" formatCode="#,##0.0_р_.;\-#,##0.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u val="single"/>
      <sz val="10"/>
      <color indexed="12"/>
      <name val="MS Sans Serif"/>
      <family val="2"/>
    </font>
    <font>
      <sz val="10"/>
      <name val="Arial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NumberFormat="1" applyFont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9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193" fontId="8" fillId="0" borderId="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191" fontId="9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justify" vertical="top" wrapText="1"/>
    </xf>
    <xf numFmtId="191" fontId="8" fillId="0" borderId="0" xfId="61" applyNumberFormat="1" applyFont="1" applyFill="1" applyBorder="1" applyAlignment="1">
      <alignment horizontal="righ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vertical="top" wrapText="1"/>
    </xf>
    <xf numFmtId="0" fontId="8" fillId="32" borderId="0" xfId="0" applyFont="1" applyFill="1" applyBorder="1" applyAlignment="1">
      <alignment horizontal="left" vertical="top" wrapText="1"/>
    </xf>
    <xf numFmtId="203" fontId="8" fillId="0" borderId="0" xfId="0" applyNumberFormat="1" applyFont="1" applyAlignment="1">
      <alignment horizontal="justify" vertical="justify" wrapText="1"/>
    </xf>
    <xf numFmtId="0" fontId="8" fillId="0" borderId="0" xfId="0" applyFont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9" fillId="32" borderId="0" xfId="0" applyFont="1" applyFill="1" applyBorder="1" applyAlignment="1">
      <alignment horizontal="center" vertical="top" wrapText="1"/>
    </xf>
    <xf numFmtId="0" fontId="9" fillId="32" borderId="0" xfId="0" applyNumberFormat="1" applyFont="1" applyFill="1" applyBorder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8" fillId="0" borderId="0" xfId="0" applyFont="1" applyAlignment="1">
      <alignment horizontal="justify" wrapText="1"/>
    </xf>
    <xf numFmtId="190" fontId="8" fillId="0" borderId="0" xfId="0" applyNumberFormat="1" applyFont="1" applyFill="1" applyBorder="1" applyAlignment="1">
      <alignment horizontal="center" vertical="top" wrapText="1"/>
    </xf>
    <xf numFmtId="190" fontId="9" fillId="0" borderId="0" xfId="0" applyNumberFormat="1" applyFont="1" applyFill="1" applyBorder="1" applyAlignment="1">
      <alignment horizontal="center" vertical="top" wrapText="1"/>
    </xf>
    <xf numFmtId="190" fontId="9" fillId="32" borderId="0" xfId="0" applyNumberFormat="1" applyFont="1" applyFill="1" applyBorder="1" applyAlignment="1">
      <alignment horizontal="center" vertical="top" wrapText="1"/>
    </xf>
    <xf numFmtId="191" fontId="8" fillId="0" borderId="0" xfId="61" applyNumberFormat="1" applyFont="1" applyFill="1" applyBorder="1" applyAlignment="1">
      <alignment horizontal="center" vertical="top" wrapText="1"/>
    </xf>
    <xf numFmtId="191" fontId="9" fillId="32" borderId="0" xfId="61" applyNumberFormat="1" applyFont="1" applyFill="1" applyBorder="1" applyAlignment="1">
      <alignment horizontal="center" vertical="top" wrapText="1"/>
    </xf>
    <xf numFmtId="191" fontId="8" fillId="32" borderId="0" xfId="61" applyNumberFormat="1" applyFont="1" applyFill="1" applyBorder="1" applyAlignment="1">
      <alignment horizontal="center" vertical="top" wrapText="1"/>
    </xf>
    <xf numFmtId="191" fontId="9" fillId="0" borderId="0" xfId="61" applyNumberFormat="1" applyFont="1" applyFill="1" applyBorder="1" applyAlignment="1">
      <alignment horizontal="center" vertical="top" wrapText="1"/>
    </xf>
    <xf numFmtId="191" fontId="10" fillId="0" borderId="0" xfId="61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203" fontId="10" fillId="0" borderId="0" xfId="0" applyNumberFormat="1" applyFont="1" applyAlignment="1">
      <alignment horizontal="justify" vertical="justify" wrapText="1"/>
    </xf>
    <xf numFmtId="191" fontId="10" fillId="32" borderId="0" xfId="61" applyNumberFormat="1" applyFont="1" applyFill="1" applyBorder="1" applyAlignment="1">
      <alignment horizontal="center" vertical="top" wrapText="1"/>
    </xf>
    <xf numFmtId="190" fontId="10" fillId="0" borderId="0" xfId="0" applyNumberFormat="1" applyFont="1" applyAlignment="1">
      <alignment horizontal="center" vertical="justify" wrapText="1"/>
    </xf>
    <xf numFmtId="0" fontId="10" fillId="0" borderId="0" xfId="0" applyFont="1" applyAlignment="1">
      <alignment vertical="top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93" fontId="8" fillId="0" borderId="10" xfId="0" applyNumberFormat="1" applyFont="1" applyFill="1" applyBorder="1" applyAlignment="1">
      <alignment horizontal="center" vertical="top" wrapText="1"/>
    </xf>
    <xf numFmtId="0" fontId="45" fillId="0" borderId="0" xfId="53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 vertical="top" wrapText="1"/>
    </xf>
    <xf numFmtId="1" fontId="8" fillId="0" borderId="0" xfId="0" applyNumberFormat="1" applyFont="1" applyFill="1" applyBorder="1" applyAlignment="1">
      <alignment vertical="top" wrapText="1"/>
    </xf>
    <xf numFmtId="1" fontId="8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SheetLayoutView="100" zoomScalePageLayoutView="0" workbookViewId="0" topLeftCell="A1">
      <selection activeCell="B1" sqref="B1:E5"/>
    </sheetView>
  </sheetViews>
  <sheetFormatPr defaultColWidth="9.140625" defaultRowHeight="12.75"/>
  <cols>
    <col min="1" max="1" width="31.140625" style="1" customWidth="1"/>
    <col min="2" max="2" width="55.57421875" style="1" customWidth="1"/>
    <col min="3" max="3" width="13.140625" style="1" customWidth="1"/>
    <col min="4" max="4" width="12.140625" style="1" customWidth="1"/>
    <col min="5" max="5" width="11.7109375" style="1" customWidth="1"/>
    <col min="6" max="6" width="11.140625" style="1" customWidth="1"/>
    <col min="7" max="16384" width="9.140625" style="1" customWidth="1"/>
  </cols>
  <sheetData>
    <row r="1" spans="1:6" ht="18.75">
      <c r="A1" s="6"/>
      <c r="B1" s="49" t="s">
        <v>85</v>
      </c>
      <c r="C1" s="49"/>
      <c r="D1" s="49"/>
      <c r="E1" s="49"/>
      <c r="F1" s="6"/>
    </row>
    <row r="2" spans="1:6" ht="18.75">
      <c r="A2" s="6"/>
      <c r="B2" s="49"/>
      <c r="C2" s="49"/>
      <c r="D2" s="49"/>
      <c r="E2" s="49"/>
      <c r="F2" s="6"/>
    </row>
    <row r="3" spans="1:6" ht="15.75" customHeight="1">
      <c r="A3" s="6"/>
      <c r="B3" s="49"/>
      <c r="C3" s="49"/>
      <c r="D3" s="49"/>
      <c r="E3" s="49"/>
      <c r="F3" s="6"/>
    </row>
    <row r="4" spans="1:6" ht="63.75" customHeight="1">
      <c r="A4" s="6"/>
      <c r="B4" s="49"/>
      <c r="C4" s="49"/>
      <c r="D4" s="49"/>
      <c r="E4" s="49"/>
      <c r="F4" s="6"/>
    </row>
    <row r="5" spans="1:9" ht="18.75" customHeight="1" hidden="1">
      <c r="A5" s="7"/>
      <c r="B5" s="49"/>
      <c r="C5" s="49"/>
      <c r="D5" s="49"/>
      <c r="E5" s="49"/>
      <c r="F5" s="8"/>
      <c r="G5" s="2"/>
      <c r="H5" s="2"/>
      <c r="I5" s="2"/>
    </row>
    <row r="6" spans="1:9" ht="18.75">
      <c r="A6" s="9"/>
      <c r="B6" s="50"/>
      <c r="C6" s="50"/>
      <c r="D6" s="50"/>
      <c r="E6" s="50"/>
      <c r="F6" s="9"/>
      <c r="G6" s="3"/>
      <c r="H6" s="3"/>
      <c r="I6" s="3"/>
    </row>
    <row r="7" spans="1:9" ht="9" customHeight="1">
      <c r="A7" s="10"/>
      <c r="B7" s="51"/>
      <c r="C7" s="51"/>
      <c r="D7" s="51"/>
      <c r="E7" s="51"/>
      <c r="F7" s="51"/>
      <c r="G7" s="4"/>
      <c r="H7" s="4"/>
      <c r="I7" s="4"/>
    </row>
    <row r="8" spans="1:6" ht="41.25" customHeight="1">
      <c r="A8" s="52" t="s">
        <v>83</v>
      </c>
      <c r="B8" s="52"/>
      <c r="C8" s="52"/>
      <c r="D8" s="52"/>
      <c r="E8" s="52"/>
      <c r="F8" s="6"/>
    </row>
    <row r="9" spans="1:6" ht="37.5">
      <c r="A9" s="5"/>
      <c r="B9" s="5"/>
      <c r="C9" s="5"/>
      <c r="D9" s="5"/>
      <c r="E9" s="11" t="s">
        <v>0</v>
      </c>
      <c r="F9" s="6"/>
    </row>
    <row r="10" spans="1:6" ht="18.75">
      <c r="A10" s="46" t="s">
        <v>1</v>
      </c>
      <c r="B10" s="47" t="s">
        <v>2</v>
      </c>
      <c r="C10" s="53" t="s">
        <v>62</v>
      </c>
      <c r="D10" s="48" t="s">
        <v>78</v>
      </c>
      <c r="E10" s="48" t="s">
        <v>84</v>
      </c>
      <c r="F10" s="6"/>
    </row>
    <row r="11" spans="1:6" ht="20.25" customHeight="1">
      <c r="A11" s="46"/>
      <c r="B11" s="47"/>
      <c r="C11" s="54"/>
      <c r="D11" s="48"/>
      <c r="E11" s="48"/>
      <c r="F11" s="6"/>
    </row>
    <row r="12" spans="1:6" ht="18.75">
      <c r="A12" s="12">
        <v>1</v>
      </c>
      <c r="B12" s="13">
        <v>2</v>
      </c>
      <c r="C12" s="13"/>
      <c r="D12" s="13"/>
      <c r="E12" s="14">
        <v>3</v>
      </c>
      <c r="F12" s="15"/>
    </row>
    <row r="13" spans="1:6" ht="37.5">
      <c r="A13" s="16" t="s">
        <v>3</v>
      </c>
      <c r="B13" s="17" t="s">
        <v>4</v>
      </c>
      <c r="C13" s="36">
        <f>C14+C17+C20+C28+C31+C35</f>
        <v>17433.800000000003</v>
      </c>
      <c r="D13" s="36">
        <f>D14+D17+D20+D28+D31+D35</f>
        <v>18066.5</v>
      </c>
      <c r="E13" s="36">
        <f>E14+E17+E20+E28+E31+E35</f>
        <v>18680.8</v>
      </c>
      <c r="F13" s="15"/>
    </row>
    <row r="14" spans="1:6" ht="18.75">
      <c r="A14" s="16" t="s">
        <v>5</v>
      </c>
      <c r="B14" s="17" t="s">
        <v>6</v>
      </c>
      <c r="C14" s="36">
        <f aca="true" t="shared" si="0" ref="C14:E15">C15</f>
        <v>768</v>
      </c>
      <c r="D14" s="36">
        <f t="shared" si="0"/>
        <v>798.7</v>
      </c>
      <c r="E14" s="36">
        <f t="shared" si="0"/>
        <v>830.6</v>
      </c>
      <c r="F14" s="15"/>
    </row>
    <row r="15" spans="1:6" ht="18.75">
      <c r="A15" s="16" t="s">
        <v>7</v>
      </c>
      <c r="B15" s="17" t="s">
        <v>8</v>
      </c>
      <c r="C15" s="36">
        <f t="shared" si="0"/>
        <v>768</v>
      </c>
      <c r="D15" s="36">
        <f t="shared" si="0"/>
        <v>798.7</v>
      </c>
      <c r="E15" s="36">
        <f t="shared" si="0"/>
        <v>830.6</v>
      </c>
      <c r="F15" s="6"/>
    </row>
    <row r="16" spans="1:6" ht="132.75" customHeight="1">
      <c r="A16" s="19" t="s">
        <v>9</v>
      </c>
      <c r="B16" s="20" t="s">
        <v>38</v>
      </c>
      <c r="C16" s="34">
        <v>768</v>
      </c>
      <c r="D16" s="37">
        <v>798.7</v>
      </c>
      <c r="E16" s="37">
        <v>830.6</v>
      </c>
      <c r="F16" s="6"/>
    </row>
    <row r="17" spans="1:6" ht="18.75">
      <c r="A17" s="28" t="s">
        <v>10</v>
      </c>
      <c r="B17" s="17" t="s">
        <v>11</v>
      </c>
      <c r="C17" s="38">
        <f aca="true" t="shared" si="1" ref="C17:E18">C18</f>
        <v>748.7</v>
      </c>
      <c r="D17" s="38">
        <f t="shared" si="1"/>
        <v>778.6</v>
      </c>
      <c r="E17" s="38">
        <f t="shared" si="1"/>
        <v>809.8</v>
      </c>
      <c r="F17" s="6"/>
    </row>
    <row r="18" spans="1:6" ht="22.5" customHeight="1">
      <c r="A18" s="28" t="s">
        <v>12</v>
      </c>
      <c r="B18" s="17" t="s">
        <v>13</v>
      </c>
      <c r="C18" s="38">
        <f t="shared" si="1"/>
        <v>748.7</v>
      </c>
      <c r="D18" s="38">
        <f t="shared" si="1"/>
        <v>778.6</v>
      </c>
      <c r="E18" s="38">
        <f t="shared" si="1"/>
        <v>809.8</v>
      </c>
      <c r="F18" s="6"/>
    </row>
    <row r="19" spans="1:6" ht="22.5" customHeight="1">
      <c r="A19" s="27" t="s">
        <v>36</v>
      </c>
      <c r="B19" s="20" t="s">
        <v>13</v>
      </c>
      <c r="C19" s="34">
        <v>748.7</v>
      </c>
      <c r="D19" s="37">
        <v>778.6</v>
      </c>
      <c r="E19" s="37">
        <v>809.8</v>
      </c>
      <c r="F19" s="6"/>
    </row>
    <row r="20" spans="1:6" ht="18.75">
      <c r="A20" s="28" t="s">
        <v>14</v>
      </c>
      <c r="B20" s="17" t="s">
        <v>15</v>
      </c>
      <c r="C20" s="38">
        <f>C21+C23</f>
        <v>2667.7999999999997</v>
      </c>
      <c r="D20" s="38">
        <f>D21+D23</f>
        <v>2709.7999999999997</v>
      </c>
      <c r="E20" s="38">
        <f>E21+E23</f>
        <v>2709.7999999999997</v>
      </c>
      <c r="F20" s="6"/>
    </row>
    <row r="21" spans="1:6" ht="18" customHeight="1">
      <c r="A21" s="28" t="s">
        <v>26</v>
      </c>
      <c r="B21" s="17" t="s">
        <v>27</v>
      </c>
      <c r="C21" s="38">
        <f>C22</f>
        <v>48.2</v>
      </c>
      <c r="D21" s="38">
        <f>D22</f>
        <v>90.2</v>
      </c>
      <c r="E21" s="38">
        <f>E22</f>
        <v>90.2</v>
      </c>
      <c r="F21" s="6"/>
    </row>
    <row r="22" spans="1:6" ht="78" customHeight="1">
      <c r="A22" s="27" t="s">
        <v>28</v>
      </c>
      <c r="B22" s="20" t="s">
        <v>55</v>
      </c>
      <c r="C22" s="34">
        <v>48.2</v>
      </c>
      <c r="D22" s="37">
        <v>90.2</v>
      </c>
      <c r="E22" s="37">
        <v>90.2</v>
      </c>
      <c r="F22" s="6"/>
    </row>
    <row r="23" spans="1:6" ht="18" customHeight="1">
      <c r="A23" s="28" t="s">
        <v>29</v>
      </c>
      <c r="B23" s="17" t="s">
        <v>30</v>
      </c>
      <c r="C23" s="38">
        <f>SUM(C24+C26)</f>
        <v>2619.6</v>
      </c>
      <c r="D23" s="38">
        <f>SUM(D24+D26)</f>
        <v>2619.6</v>
      </c>
      <c r="E23" s="38">
        <f>SUM(E24+E26)</f>
        <v>2619.6</v>
      </c>
      <c r="F23" s="6"/>
    </row>
    <row r="24" spans="1:6" ht="22.5" customHeight="1">
      <c r="A24" s="27" t="s">
        <v>56</v>
      </c>
      <c r="B24" s="20" t="s">
        <v>42</v>
      </c>
      <c r="C24" s="37">
        <f>SUM(C25)</f>
        <v>194.7</v>
      </c>
      <c r="D24" s="37">
        <f>SUM(D25)</f>
        <v>194.7</v>
      </c>
      <c r="E24" s="37">
        <f>SUM(E25)</f>
        <v>194.7</v>
      </c>
      <c r="F24" s="6"/>
    </row>
    <row r="25" spans="1:6" ht="54" customHeight="1">
      <c r="A25" s="27" t="s">
        <v>43</v>
      </c>
      <c r="B25" s="20" t="s">
        <v>44</v>
      </c>
      <c r="C25" s="34">
        <v>194.7</v>
      </c>
      <c r="D25" s="37">
        <v>194.7</v>
      </c>
      <c r="E25" s="37">
        <v>194.7</v>
      </c>
      <c r="F25" s="6"/>
    </row>
    <row r="26" spans="1:6" ht="24" customHeight="1">
      <c r="A26" s="27" t="s">
        <v>45</v>
      </c>
      <c r="B26" s="20" t="s">
        <v>46</v>
      </c>
      <c r="C26" s="37">
        <f>C27</f>
        <v>2424.9</v>
      </c>
      <c r="D26" s="37">
        <f>D27</f>
        <v>2424.9</v>
      </c>
      <c r="E26" s="37">
        <f>E27</f>
        <v>2424.9</v>
      </c>
      <c r="F26" s="6"/>
    </row>
    <row r="27" spans="1:6" ht="74.25" customHeight="1">
      <c r="A27" s="27" t="s">
        <v>47</v>
      </c>
      <c r="B27" s="20" t="s">
        <v>48</v>
      </c>
      <c r="C27" s="34">
        <v>2424.9</v>
      </c>
      <c r="D27" s="37">
        <v>2424.9</v>
      </c>
      <c r="E27" s="37">
        <v>2424.9</v>
      </c>
      <c r="F27" s="6"/>
    </row>
    <row r="28" spans="1:6" ht="23.25" customHeight="1">
      <c r="A28" s="28" t="s">
        <v>16</v>
      </c>
      <c r="B28" s="17" t="s">
        <v>17</v>
      </c>
      <c r="C28" s="38">
        <f aca="true" t="shared" si="2" ref="C28:E29">C29</f>
        <v>4.2</v>
      </c>
      <c r="D28" s="38">
        <f t="shared" si="2"/>
        <v>4.4</v>
      </c>
      <c r="E28" s="38">
        <f t="shared" si="2"/>
        <v>4.6</v>
      </c>
      <c r="F28" s="6"/>
    </row>
    <row r="29" spans="1:6" ht="77.25" customHeight="1">
      <c r="A29" s="28" t="s">
        <v>31</v>
      </c>
      <c r="B29" s="21" t="s">
        <v>32</v>
      </c>
      <c r="C29" s="38">
        <f t="shared" si="2"/>
        <v>4.2</v>
      </c>
      <c r="D29" s="38">
        <f t="shared" si="2"/>
        <v>4.4</v>
      </c>
      <c r="E29" s="38">
        <f t="shared" si="2"/>
        <v>4.6</v>
      </c>
      <c r="F29" s="6"/>
    </row>
    <row r="30" spans="1:6" ht="133.5" customHeight="1">
      <c r="A30" s="27" t="s">
        <v>33</v>
      </c>
      <c r="B30" s="20" t="s">
        <v>34</v>
      </c>
      <c r="C30" s="34">
        <v>4.2</v>
      </c>
      <c r="D30" s="37">
        <v>4.4</v>
      </c>
      <c r="E30" s="37">
        <v>4.6</v>
      </c>
      <c r="F30" s="6"/>
    </row>
    <row r="31" spans="1:6" ht="75" customHeight="1">
      <c r="A31" s="16" t="s">
        <v>18</v>
      </c>
      <c r="B31" s="17" t="s">
        <v>19</v>
      </c>
      <c r="C31" s="38">
        <f aca="true" t="shared" si="3" ref="C31:E33">C32</f>
        <v>13243.7</v>
      </c>
      <c r="D31" s="38">
        <f t="shared" si="3"/>
        <v>13773.5</v>
      </c>
      <c r="E31" s="38">
        <f t="shared" si="3"/>
        <v>14324.4</v>
      </c>
      <c r="F31" s="6"/>
    </row>
    <row r="32" spans="1:6" ht="172.5" customHeight="1">
      <c r="A32" s="16" t="s">
        <v>20</v>
      </c>
      <c r="B32" s="17" t="s">
        <v>37</v>
      </c>
      <c r="C32" s="38">
        <f t="shared" si="3"/>
        <v>13243.7</v>
      </c>
      <c r="D32" s="38">
        <f t="shared" si="3"/>
        <v>13773.5</v>
      </c>
      <c r="E32" s="38">
        <f t="shared" si="3"/>
        <v>14324.4</v>
      </c>
      <c r="F32" s="6"/>
    </row>
    <row r="33" spans="1:6" ht="114.75" customHeight="1">
      <c r="A33" s="29" t="s">
        <v>49</v>
      </c>
      <c r="B33" s="30" t="s">
        <v>50</v>
      </c>
      <c r="C33" s="37">
        <f t="shared" si="3"/>
        <v>13243.7</v>
      </c>
      <c r="D33" s="37">
        <f t="shared" si="3"/>
        <v>13773.5</v>
      </c>
      <c r="E33" s="37">
        <f t="shared" si="3"/>
        <v>14324.4</v>
      </c>
      <c r="F33" s="6"/>
    </row>
    <row r="34" spans="1:6" ht="132.75" customHeight="1">
      <c r="A34" s="29" t="s">
        <v>51</v>
      </c>
      <c r="B34" s="22" t="s">
        <v>52</v>
      </c>
      <c r="C34" s="35">
        <v>13243.7</v>
      </c>
      <c r="D34" s="37">
        <v>13773.5</v>
      </c>
      <c r="E34" s="37">
        <v>14324.4</v>
      </c>
      <c r="F34" s="6"/>
    </row>
    <row r="35" spans="1:6" ht="34.5" customHeight="1">
      <c r="A35" s="24" t="s">
        <v>39</v>
      </c>
      <c r="B35" s="25" t="s">
        <v>40</v>
      </c>
      <c r="C35" s="38">
        <f aca="true" t="shared" si="4" ref="C35:E36">C36</f>
        <v>1.4</v>
      </c>
      <c r="D35" s="38">
        <f t="shared" si="4"/>
        <v>1.5</v>
      </c>
      <c r="E35" s="38">
        <f t="shared" si="4"/>
        <v>1.6</v>
      </c>
      <c r="F35" s="6"/>
    </row>
    <row r="36" spans="1:6" ht="54.75" customHeight="1">
      <c r="A36" s="45" t="s">
        <v>79</v>
      </c>
      <c r="B36" s="42" t="s">
        <v>80</v>
      </c>
      <c r="C36" s="43">
        <f t="shared" si="4"/>
        <v>1.4</v>
      </c>
      <c r="D36" s="43">
        <f t="shared" si="4"/>
        <v>1.5</v>
      </c>
      <c r="E36" s="43">
        <f t="shared" si="4"/>
        <v>1.6</v>
      </c>
      <c r="F36" s="6"/>
    </row>
    <row r="37" spans="1:6" ht="76.5" customHeight="1">
      <c r="A37" s="45" t="s">
        <v>82</v>
      </c>
      <c r="B37" s="42" t="s">
        <v>81</v>
      </c>
      <c r="C37" s="44">
        <v>1.4</v>
      </c>
      <c r="D37" s="43">
        <v>1.5</v>
      </c>
      <c r="E37" s="43">
        <v>1.6</v>
      </c>
      <c r="F37" s="6"/>
    </row>
    <row r="38" spans="1:6" ht="17.25" customHeight="1">
      <c r="A38" s="23" t="s">
        <v>21</v>
      </c>
      <c r="B38" s="17" t="s">
        <v>22</v>
      </c>
      <c r="C38" s="38">
        <f>C39</f>
        <v>1101.8</v>
      </c>
      <c r="D38" s="38">
        <f>D39</f>
        <v>97.2</v>
      </c>
      <c r="E38" s="38">
        <f>E39</f>
        <v>100.8</v>
      </c>
      <c r="F38" s="6"/>
    </row>
    <row r="39" spans="1:6" ht="57" customHeight="1">
      <c r="A39" s="23" t="s">
        <v>23</v>
      </c>
      <c r="B39" s="17" t="s">
        <v>57</v>
      </c>
      <c r="C39" s="38">
        <f>C43+C48+C40</f>
        <v>1101.8</v>
      </c>
      <c r="D39" s="38">
        <f>D43+D48+D40</f>
        <v>97.2</v>
      </c>
      <c r="E39" s="38">
        <f>E43+E48+E40</f>
        <v>100.8</v>
      </c>
      <c r="F39" s="6"/>
    </row>
    <row r="40" spans="1:6" ht="57" customHeight="1">
      <c r="A40" s="23" t="s">
        <v>72</v>
      </c>
      <c r="B40" s="17" t="s">
        <v>75</v>
      </c>
      <c r="C40" s="38">
        <f aca="true" t="shared" si="5" ref="C40:E41">C41</f>
        <v>0</v>
      </c>
      <c r="D40" s="38">
        <f t="shared" si="5"/>
        <v>0</v>
      </c>
      <c r="E40" s="38">
        <f t="shared" si="5"/>
        <v>0</v>
      </c>
      <c r="F40" s="6"/>
    </row>
    <row r="41" spans="1:6" ht="57" customHeight="1">
      <c r="A41" s="23" t="s">
        <v>73</v>
      </c>
      <c r="B41" s="17" t="s">
        <v>76</v>
      </c>
      <c r="C41" s="38">
        <f t="shared" si="5"/>
        <v>0</v>
      </c>
      <c r="D41" s="38">
        <f t="shared" si="5"/>
        <v>0</v>
      </c>
      <c r="E41" s="38">
        <f t="shared" si="5"/>
        <v>0</v>
      </c>
      <c r="F41" s="6"/>
    </row>
    <row r="42" spans="1:6" ht="57" customHeight="1">
      <c r="A42" s="41" t="s">
        <v>74</v>
      </c>
      <c r="B42" s="20" t="s">
        <v>77</v>
      </c>
      <c r="C42" s="38">
        <v>0</v>
      </c>
      <c r="D42" s="38">
        <v>0</v>
      </c>
      <c r="E42" s="38">
        <v>0</v>
      </c>
      <c r="F42" s="6"/>
    </row>
    <row r="43" spans="1:6" ht="42.75" customHeight="1">
      <c r="A43" s="23" t="s">
        <v>64</v>
      </c>
      <c r="B43" s="17" t="s">
        <v>58</v>
      </c>
      <c r="C43" s="33">
        <f>C44+C46</f>
        <v>96.3</v>
      </c>
      <c r="D43" s="33">
        <f>D44+D46</f>
        <v>97.2</v>
      </c>
      <c r="E43" s="33">
        <f>E44+E46</f>
        <v>100.8</v>
      </c>
      <c r="F43" s="15"/>
    </row>
    <row r="44" spans="1:6" ht="76.5" customHeight="1">
      <c r="A44" s="16" t="s">
        <v>65</v>
      </c>
      <c r="B44" s="17" t="s">
        <v>35</v>
      </c>
      <c r="C44" s="33">
        <f>C45</f>
        <v>96.1</v>
      </c>
      <c r="D44" s="33">
        <f>D45</f>
        <v>97</v>
      </c>
      <c r="E44" s="33">
        <f>E45</f>
        <v>100.6</v>
      </c>
      <c r="F44" s="6"/>
    </row>
    <row r="45" spans="1:6" ht="75">
      <c r="A45" s="19" t="s">
        <v>66</v>
      </c>
      <c r="B45" s="20" t="s">
        <v>54</v>
      </c>
      <c r="C45" s="34">
        <v>96.1</v>
      </c>
      <c r="D45" s="39">
        <v>97</v>
      </c>
      <c r="E45" s="39">
        <v>100.6</v>
      </c>
      <c r="F45" s="6"/>
    </row>
    <row r="46" spans="1:6" ht="59.25" customHeight="1">
      <c r="A46" s="16" t="s">
        <v>67</v>
      </c>
      <c r="B46" s="32" t="s">
        <v>59</v>
      </c>
      <c r="C46" s="36">
        <f>C47</f>
        <v>0.2</v>
      </c>
      <c r="D46" s="36">
        <f>D47</f>
        <v>0.2</v>
      </c>
      <c r="E46" s="36">
        <f>E47</f>
        <v>0.2</v>
      </c>
      <c r="F46" s="6"/>
    </row>
    <row r="47" spans="1:6" ht="58.5" customHeight="1">
      <c r="A47" s="19" t="s">
        <v>68</v>
      </c>
      <c r="B47" s="31" t="s">
        <v>53</v>
      </c>
      <c r="C47" s="39">
        <v>0.2</v>
      </c>
      <c r="D47" s="39">
        <v>0.2</v>
      </c>
      <c r="E47" s="39">
        <v>0.2</v>
      </c>
      <c r="F47" s="6"/>
    </row>
    <row r="48" spans="1:6" ht="20.25" customHeight="1">
      <c r="A48" s="16" t="s">
        <v>69</v>
      </c>
      <c r="B48" s="26" t="s">
        <v>41</v>
      </c>
      <c r="C48" s="36">
        <f aca="true" t="shared" si="6" ref="C48:E49">C49</f>
        <v>1005.5</v>
      </c>
      <c r="D48" s="36">
        <f t="shared" si="6"/>
        <v>0</v>
      </c>
      <c r="E48" s="36">
        <f t="shared" si="6"/>
        <v>0</v>
      </c>
      <c r="F48" s="6"/>
    </row>
    <row r="49" spans="1:6" ht="93" customHeight="1">
      <c r="A49" s="19" t="s">
        <v>70</v>
      </c>
      <c r="B49" s="31" t="s">
        <v>60</v>
      </c>
      <c r="C49" s="39">
        <f t="shared" si="6"/>
        <v>1005.5</v>
      </c>
      <c r="D49" s="39">
        <f t="shared" si="6"/>
        <v>0</v>
      </c>
      <c r="E49" s="39">
        <f t="shared" si="6"/>
        <v>0</v>
      </c>
      <c r="F49" s="6"/>
    </row>
    <row r="50" spans="1:11" ht="113.25" customHeight="1">
      <c r="A50" s="19" t="s">
        <v>71</v>
      </c>
      <c r="B50" s="31" t="s">
        <v>61</v>
      </c>
      <c r="C50" s="40">
        <v>1005.5</v>
      </c>
      <c r="D50" s="40">
        <v>0</v>
      </c>
      <c r="E50" s="40">
        <v>0</v>
      </c>
      <c r="F50" s="6"/>
      <c r="K50" s="1" t="s">
        <v>63</v>
      </c>
    </row>
    <row r="51" spans="1:6" ht="18.75">
      <c r="A51" s="19" t="s">
        <v>24</v>
      </c>
      <c r="B51" s="17" t="s">
        <v>25</v>
      </c>
      <c r="C51" s="18">
        <f>C13+C38</f>
        <v>18535.600000000002</v>
      </c>
      <c r="D51" s="18">
        <f>D13+D38</f>
        <v>18163.7</v>
      </c>
      <c r="E51" s="18">
        <f>E13+E38</f>
        <v>18781.6</v>
      </c>
      <c r="F51" s="6"/>
    </row>
  </sheetData>
  <sheetProtection/>
  <mergeCells count="9">
    <mergeCell ref="A10:A11"/>
    <mergeCell ref="B10:B11"/>
    <mergeCell ref="E10:E11"/>
    <mergeCell ref="B1:E5"/>
    <mergeCell ref="B6:E6"/>
    <mergeCell ref="B7:F7"/>
    <mergeCell ref="A8:E8"/>
    <mergeCell ref="D10:D11"/>
    <mergeCell ref="C10:C11"/>
  </mergeCells>
  <printOptions/>
  <pageMargins left="0.75" right="0.75" top="1" bottom="1" header="0.5" footer="0.5"/>
  <pageSetup fitToHeight="0" fitToWidth="1" horizontalDpi="600" verticalDpi="600" orientation="portrait" paperSize="9" scale="71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2020-12-24T08:50:26Z</cp:lastPrinted>
  <dcterms:created xsi:type="dcterms:W3CDTF">2009-10-29T06:26:56Z</dcterms:created>
  <dcterms:modified xsi:type="dcterms:W3CDTF">2021-07-06T06:21:54Z</dcterms:modified>
  <cp:category/>
  <cp:version/>
  <cp:contentType/>
  <cp:contentStatus/>
</cp:coreProperties>
</file>